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7" i="1" l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<sst xmlns="http://schemas.openxmlformats.org/spreadsheetml/2006/main" count="261" uniqueCount="195">
  <si>
    <t>Generated:</t>
  </si>
  <si>
    <t>Variant:</t>
  </si>
  <si>
    <t>Item #</t>
  </si>
  <si>
    <t>TID #:</t>
  </si>
  <si>
    <t>001</t>
  </si>
  <si>
    <t>12/12/2016 9:22:41 AM</t>
  </si>
  <si>
    <t>PMP20550</t>
  </si>
  <si>
    <t>A</t>
  </si>
  <si>
    <t>Designator</t>
  </si>
  <si>
    <t>C1</t>
  </si>
  <si>
    <t>C2</t>
  </si>
  <si>
    <t>C3, C6, C15</t>
  </si>
  <si>
    <t>C4</t>
  </si>
  <si>
    <t>C5</t>
  </si>
  <si>
    <t>C7</t>
  </si>
  <si>
    <t>C9, C10</t>
  </si>
  <si>
    <t>C11, C17</t>
  </si>
  <si>
    <t>C12</t>
  </si>
  <si>
    <t>C13</t>
  </si>
  <si>
    <t>C14</t>
  </si>
  <si>
    <t>C16</t>
  </si>
  <si>
    <t>C18</t>
  </si>
  <si>
    <t>C19</t>
  </si>
  <si>
    <t>C20</t>
  </si>
  <si>
    <t>D1, D3</t>
  </si>
  <si>
    <t>D2</t>
  </si>
  <si>
    <t>J1, J2, J3, J4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</si>
  <si>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</si>
  <si>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</si>
  <si>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</si>
  <si>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</si>
  <si>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</si>
  <si>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</si>
  <si>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</si>
  <si>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</si>
  <si>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</si>
  <si>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</si>
  <si>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</si>
  <si>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R13</t>
  </si>
  <si>
    <t>R100</t>
  </si>
  <si>
    <t>T1</t>
  </si>
  <si>
    <t>TP1, TP6, TP8</t>
  </si>
  <si>
    <t>TP2, TP4, TP7, TP9</t>
  </si>
  <si>
    <t>TP3</t>
  </si>
  <si>
    <t>TP5</t>
  </si>
  <si>
    <t>U1</t>
  </si>
  <si>
    <t>U2</t>
  </si>
  <si>
    <t>C8</t>
  </si>
  <si>
    <t>D4, D5</t>
  </si>
  <si>
    <t>R12, R14</t>
  </si>
  <si>
    <t>Quantity</t>
  </si>
  <si>
    <t>Value</t>
  </si>
  <si>
    <t>220uF</t>
  </si>
  <si>
    <t>10uF</t>
  </si>
  <si>
    <t>0.1uF</t>
  </si>
  <si>
    <t>100pF</t>
  </si>
  <si>
    <t>1uF</t>
  </si>
  <si>
    <t>22uF</t>
  </si>
  <si>
    <t>4.7uF</t>
  </si>
  <si>
    <t>1000pF</t>
  </si>
  <si>
    <t>1800pF</t>
  </si>
  <si>
    <t>110pF</t>
  </si>
  <si>
    <t>20V</t>
  </si>
  <si>
    <t>100V</t>
  </si>
  <si>
    <t/>
  </si>
  <si>
    <t>0</t>
  </si>
  <si>
    <t>1.00k</t>
  </si>
  <si>
    <t>162k</t>
  </si>
  <si>
    <t>49.9</t>
  </si>
  <si>
    <t>30.9k</t>
  </si>
  <si>
    <t>10.0k</t>
  </si>
  <si>
    <t>78.7k</t>
  </si>
  <si>
    <t>24.3k</t>
  </si>
  <si>
    <t>1.62k</t>
  </si>
  <si>
    <t>40.2</t>
  </si>
  <si>
    <t>4.87k</t>
  </si>
  <si>
    <t>499</t>
  </si>
  <si>
    <t>Red</t>
  </si>
  <si>
    <t>200pF</t>
  </si>
  <si>
    <t>6.8V</t>
  </si>
  <si>
    <t>PartNumber</t>
  </si>
  <si>
    <t>EEE-FC1V221P</t>
  </si>
  <si>
    <t>GMK316AB7106KL</t>
  </si>
  <si>
    <t>C1608X7R1E104K080AA</t>
  </si>
  <si>
    <t>CGA3E2NP01H101J080AA</t>
  </si>
  <si>
    <t>UMK107AB7105KA-T</t>
  </si>
  <si>
    <t>GRM21BR6YA106KE43L</t>
  </si>
  <si>
    <t>GRM21BZ71A226ME15L</t>
  </si>
  <si>
    <t>C0603X104K8RACTU</t>
  </si>
  <si>
    <t>12103D226MAT2A</t>
  </si>
  <si>
    <t>GRM188R71H104KA93D</t>
  </si>
  <si>
    <t>GRM188Z71A106MA73D</t>
  </si>
  <si>
    <t>C2012X7R1E474K125AA</t>
  </si>
  <si>
    <t>GR443QR73D102KW01L</t>
  </si>
  <si>
    <t>GRM1885C1H182JA01D</t>
  </si>
  <si>
    <t>GRM1885C1H111JA01D</t>
  </si>
  <si>
    <t>PMEG2020EJ,115</t>
  </si>
  <si>
    <t>PMEG10020ELRX</t>
  </si>
  <si>
    <t>1984617</t>
  </si>
  <si>
    <t>ERJ-3GEY0R00V</t>
  </si>
  <si>
    <t>RT0603BRB071KL</t>
  </si>
  <si>
    <t>CRCW0603162KFKEA</t>
  </si>
  <si>
    <t>ERJ-2RKF49R9X</t>
  </si>
  <si>
    <t>CRCW060330K9FKEA</t>
  </si>
  <si>
    <t>ERJ-2RKF1002X</t>
  </si>
  <si>
    <t>RC0603FR-0778K7L</t>
  </si>
  <si>
    <t>RT0603DRE0724K3L</t>
  </si>
  <si>
    <t>CPF0603B1K62E</t>
  </si>
  <si>
    <t>CRCW060340R2FKEA</t>
  </si>
  <si>
    <t>ERJ-6ENF4871V</t>
  </si>
  <si>
    <t>RT0805BRD071KL</t>
  </si>
  <si>
    <t>RT0805BRD07499RL</t>
  </si>
  <si>
    <t>750316553_Rev01</t>
  </si>
  <si>
    <t>5000</t>
  </si>
  <si>
    <t>5001</t>
  </si>
  <si>
    <t>5003</t>
  </si>
  <si>
    <t>TPS55340QRTERQ1</t>
  </si>
  <si>
    <t>TPS79901QDRVRQ1</t>
  </si>
  <si>
    <t>GRM1555C1H201JA01D</t>
  </si>
  <si>
    <t>MMSZ5235BS-7-F</t>
  </si>
  <si>
    <t>Manufacturer</t>
  </si>
  <si>
    <t>Panasonic</t>
  </si>
  <si>
    <t>Taiyo Yuden</t>
  </si>
  <si>
    <t>TDK</t>
  </si>
  <si>
    <t>MuRata</t>
  </si>
  <si>
    <t>Kemet</t>
  </si>
  <si>
    <t>AVX</t>
  </si>
  <si>
    <t>NXP Semiconductor</t>
  </si>
  <si>
    <t>Phoenix Contact</t>
  </si>
  <si>
    <t>Yageo America</t>
  </si>
  <si>
    <t>Vishay-Dale</t>
  </si>
  <si>
    <t>TE Connectivity</t>
  </si>
  <si>
    <t>Wurth Elektronik</t>
  </si>
  <si>
    <t>Keystone</t>
  </si>
  <si>
    <t>Texas Instruments</t>
  </si>
  <si>
    <t>Diodes Inc.</t>
  </si>
  <si>
    <t>Description</t>
  </si>
  <si>
    <t>CAP, AL, 220 µF, 35 V, +/- 20%, 0.15 ohm, SMD</t>
  </si>
  <si>
    <t>CAP, CERM, 10 µF, 35 V, +/- 10%, X7R, 1206</t>
  </si>
  <si>
    <t>CAP, CERM, 0.1 µF, 25 V, +/- 10%, X7R, 0603</t>
  </si>
  <si>
    <t>CAP, CERM, 100 pF, 50 V, +/- 5%, C0G/NP0, AEC-Q200 Grade 0, 0603</t>
  </si>
  <si>
    <t>CAP, CERM, 1 µF, 50 V, +/- 10%, X7R, 0603</t>
  </si>
  <si>
    <t>CAP, CERM, 10 µF, 35 V, +/- 10%, X5R, 0805</t>
  </si>
  <si>
    <t>CAP, CERM, 22 µF, 10 V, +/- 20%, X7R, 0805</t>
  </si>
  <si>
    <t>CAP, CERM, 0.1 µF, 10 V, +/- 10%, X7R, 0603</t>
  </si>
  <si>
    <t>CAP, CERM, 22 µF, 25 V, +/- 20%, X5R, 1210</t>
  </si>
  <si>
    <t>CAP, CERM, 0.1 µF, 50 V, +/- 10%, X7R, 0603</t>
  </si>
  <si>
    <t>CAP, CERM, 10 µF, 10 V, +/- 20%, X7R, 0603</t>
  </si>
  <si>
    <t>CAP, CERM, 4.7 µF, 25 V, +/- 10%, X7R, 0805</t>
  </si>
  <si>
    <t>CAP, CERM, 1000 pF, 2000 V, +/- 10%, X7R, 1812</t>
  </si>
  <si>
    <t>CAP, CERM, 1800 pF, 50 V, +/- 5%, C0G/NP0, 0603</t>
  </si>
  <si>
    <t>CAP, CERM, 110 pF, 50 V, +/- 5%, C0G/NP0, 0603</t>
  </si>
  <si>
    <t>Diode, Schottky, 20 V, 2 A, SOD-323F</t>
  </si>
  <si>
    <t>Diode, Schottky, 100 V, 2 A, AEC-Q101, SOD-123W</t>
  </si>
  <si>
    <t>Terminal Block, 3.5mm, 2x1, TH</t>
  </si>
  <si>
    <t>RES, 0, 5%, 0.1 W, 0603</t>
  </si>
  <si>
    <t>RES, 1.00 k, 0.1%, 0.1 W, 0603</t>
  </si>
  <si>
    <t>RES, 162 k, 1%, 0.1 W, 0603</t>
  </si>
  <si>
    <t>RES, 49.9, 1%, 0.1 W, AEC-Q200 Grade 0, 0402</t>
  </si>
  <si>
    <t>RES, 30.9 k, 1%, 0.1 W, 0603</t>
  </si>
  <si>
    <t>RES, 10.0 k, 1%, 0.1 W, 0402</t>
  </si>
  <si>
    <t>RES, 78.7 k, 1%, 0.1 W, 0603</t>
  </si>
  <si>
    <t>RES, 24.3 k, 0.5%, 0.1 W, 0603</t>
  </si>
  <si>
    <t>RES, 1.62 k, 0.1%, 0.063 W, 0603</t>
  </si>
  <si>
    <t>RES, 40.2, 1%, 0.1 W, 0603</t>
  </si>
  <si>
    <t>RES, 4.87 k, 1%, 0.125 W, 0805</t>
  </si>
  <si>
    <t>RES, 1.00 k, 0.1%, 0.125 W, 0805</t>
  </si>
  <si>
    <t>RES, 499, 0.1%, 0.125 W, 0805</t>
  </si>
  <si>
    <t>Transformer, 52 uH, SMT</t>
  </si>
  <si>
    <t>Test Point, Miniature, Red, TH</t>
  </si>
  <si>
    <t>Test Point, Miniature, Black, TH</t>
  </si>
  <si>
    <t>Test Point, Miniature, Orange, TH</t>
  </si>
  <si>
    <t>Test Point, TH, Miniature, Red</t>
  </si>
  <si>
    <t>Integrated 5-A 40-V Wide Input Range Boost/SEPIC/Flyback DC-DC Regulator, RTE0016C</t>
  </si>
  <si>
    <t>Single Output High PSRR LDO, 200 mA, Adjustable 1.2 to 6.5 V Output, 2.7 to 6.5 V Input, with Low IQ, 6-pin SON (DRV), -40 to 125 degC, Green (RoHS &amp; no Sb/Br)</t>
  </si>
  <si>
    <t>CAP, CERM, 200 pF, 50 V, +/- 5%, C0G/NP0, 0402</t>
  </si>
  <si>
    <t>Diode, Zener, 6.8 V, 200 mW, SOD-323</t>
  </si>
  <si>
    <t>PackageReference</t>
  </si>
  <si>
    <t>SMT Radial G</t>
  </si>
  <si>
    <t>1206</t>
  </si>
  <si>
    <t>0603</t>
  </si>
  <si>
    <t>0805</t>
  </si>
  <si>
    <t>1210</t>
  </si>
  <si>
    <t>1812</t>
  </si>
  <si>
    <t>SOD-323F</t>
  </si>
  <si>
    <t>SOD-123W</t>
  </si>
  <si>
    <t>0402</t>
  </si>
  <si>
    <t>17.75x13.46mm</t>
  </si>
  <si>
    <t>Red Miniature Testpoint</t>
  </si>
  <si>
    <t>Black Miniature Testpoint</t>
  </si>
  <si>
    <t>Orange Miniature Testpoint</t>
  </si>
  <si>
    <t>Keystone5000</t>
  </si>
  <si>
    <t>RTE0016C</t>
  </si>
  <si>
    <t>DRV0006A</t>
  </si>
  <si>
    <t>SOD-323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</si>
</sst>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tabSelected="1" zoomScaleNormal="100" workbookViewId="0">
      <pane ySplit="6" topLeftCell="A22" activePane="bottomLeft" state="frozen"/>
      <selection pane="bottomLeft" activeCell="D2" sqref="D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/>
      <c r="C4" s="1"/>
      <c r="E4" s="1"/>
      <c r="F4" s="13" t="str">
        <f>F1&amp;" REV "&amp;F2&amp;" Bill of Materials"</f>
        <v>PMP20550 REV A Bill of Materials</v>
      </c>
    </row>
    <row r="6" spans="1:13" x14ac:dyDescent="0.2">
      <c r="A6" s="10" t="s">
        <v>2</v>
      </c>
      <c r="B6" s="18" t="s">
        <v>8</v>
      </c>
      <c r="C6" s="18" t="s">
        <v>50</v>
      </c>
      <c r="D6" s="18" t="s">
        <v>51</v>
      </c>
      <c r="E6" s="23" t="s">
        <v>80</v>
      </c>
      <c r="F6" s="18" t="s">
        <v>120</v>
      </c>
      <c r="G6" s="23" t="s">
        <v>136</v>
      </c>
      <c r="H6" s="23" t="s">
        <v>177</v>
      </c>
    </row>
    <row r="7" spans="1:13" s="2" customFormat="1" x14ac:dyDescent="0.2">
      <c r="A7" s="8">
        <f t="shared" ref="A7:A47" si="0">ROW(A7)-ROW($A$6)</f>
        <v>1</v>
      </c>
      <c r="B7" s="19" t="s">
        <v>9</v>
      </c>
      <c r="C7" s="8">
        <v>1</v>
      </c>
      <c r="D7" s="21" t="s">
        <v>52</v>
      </c>
      <c r="E7" s="19" t="s">
        <v>81</v>
      </c>
      <c r="F7" s="24" t="s">
        <v>121</v>
      </c>
      <c r="G7" s="21" t="s">
        <v>137</v>
      </c>
      <c r="H7" s="21" t="s">
        <v>178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20" t="s">
        <v>10</v>
      </c>
      <c r="C8" s="9">
        <v>1</v>
      </c>
      <c r="D8" s="22" t="s">
        <v>53</v>
      </c>
      <c r="E8" s="20" t="s">
        <v>82</v>
      </c>
      <c r="F8" s="25" t="s">
        <v>122</v>
      </c>
      <c r="G8" s="22" t="s">
        <v>138</v>
      </c>
      <c r="H8" s="22" t="s">
        <v>179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9" t="s">
        <v>11</v>
      </c>
      <c r="C9" s="8">
        <v>3</v>
      </c>
      <c r="D9" s="21" t="s">
        <v>54</v>
      </c>
      <c r="E9" s="19" t="s">
        <v>83</v>
      </c>
      <c r="F9" s="24" t="s">
        <v>123</v>
      </c>
      <c r="G9" s="21" t="s">
        <v>139</v>
      </c>
      <c r="H9" s="21" t="s">
        <v>180</v>
      </c>
      <c r="I9" s="4"/>
      <c r="J9" s="4"/>
      <c r="K9" s="4"/>
      <c r="L9" s="4"/>
      <c r="M9" s="4"/>
    </row>
    <row r="10" spans="1:13" s="2" customFormat="1" ht="25.5" x14ac:dyDescent="0.2">
      <c r="A10" s="9">
        <f t="shared" si="0"/>
        <v>4</v>
      </c>
      <c r="B10" s="20" t="s">
        <v>12</v>
      </c>
      <c r="C10" s="9">
        <v>1</v>
      </c>
      <c r="D10" s="22" t="s">
        <v>55</v>
      </c>
      <c r="E10" s="20" t="s">
        <v>84</v>
      </c>
      <c r="F10" s="25" t="s">
        <v>123</v>
      </c>
      <c r="G10" s="22" t="s">
        <v>140</v>
      </c>
      <c r="H10" s="22" t="s">
        <v>180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13</v>
      </c>
      <c r="C11" s="8">
        <v>1</v>
      </c>
      <c r="D11" s="21" t="s">
        <v>56</v>
      </c>
      <c r="E11" s="19" t="s">
        <v>85</v>
      </c>
      <c r="F11" s="24" t="s">
        <v>122</v>
      </c>
      <c r="G11" s="21" t="s">
        <v>141</v>
      </c>
      <c r="H11" s="21" t="s">
        <v>180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14</v>
      </c>
      <c r="C12" s="9">
        <v>1</v>
      </c>
      <c r="D12" s="22" t="s">
        <v>53</v>
      </c>
      <c r="E12" s="20" t="s">
        <v>86</v>
      </c>
      <c r="F12" s="25" t="s">
        <v>124</v>
      </c>
      <c r="G12" s="22" t="s">
        <v>142</v>
      </c>
      <c r="H12" s="22" t="s">
        <v>181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9" t="s">
        <v>15</v>
      </c>
      <c r="C13" s="8">
        <v>2</v>
      </c>
      <c r="D13" s="21" t="s">
        <v>57</v>
      </c>
      <c r="E13" s="19" t="s">
        <v>87</v>
      </c>
      <c r="F13" s="24" t="s">
        <v>124</v>
      </c>
      <c r="G13" s="21" t="s">
        <v>143</v>
      </c>
      <c r="H13" s="21" t="s">
        <v>181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20" t="s">
        <v>16</v>
      </c>
      <c r="C14" s="9">
        <v>2</v>
      </c>
      <c r="D14" s="22" t="s">
        <v>54</v>
      </c>
      <c r="E14" s="20" t="s">
        <v>88</v>
      </c>
      <c r="F14" s="25" t="s">
        <v>125</v>
      </c>
      <c r="G14" s="22" t="s">
        <v>144</v>
      </c>
      <c r="H14" s="22" t="s">
        <v>180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9" t="s">
        <v>17</v>
      </c>
      <c r="C15" s="8">
        <v>1</v>
      </c>
      <c r="D15" s="21" t="s">
        <v>57</v>
      </c>
      <c r="E15" s="19" t="s">
        <v>89</v>
      </c>
      <c r="F15" s="24" t="s">
        <v>126</v>
      </c>
      <c r="G15" s="21" t="s">
        <v>145</v>
      </c>
      <c r="H15" s="21" t="s">
        <v>182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20" t="s">
        <v>18</v>
      </c>
      <c r="C16" s="9">
        <v>1</v>
      </c>
      <c r="D16" s="22" t="s">
        <v>54</v>
      </c>
      <c r="E16" s="20" t="s">
        <v>90</v>
      </c>
      <c r="F16" s="25" t="s">
        <v>124</v>
      </c>
      <c r="G16" s="22" t="s">
        <v>146</v>
      </c>
      <c r="H16" s="22" t="s">
        <v>180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9" t="s">
        <v>19</v>
      </c>
      <c r="C17" s="8">
        <v>1</v>
      </c>
      <c r="D17" s="21" t="s">
        <v>53</v>
      </c>
      <c r="E17" s="19" t="s">
        <v>91</v>
      </c>
      <c r="F17" s="24" t="s">
        <v>124</v>
      </c>
      <c r="G17" s="21" t="s">
        <v>147</v>
      </c>
      <c r="H17" s="21" t="s">
        <v>180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20" t="s">
        <v>20</v>
      </c>
      <c r="C18" s="9">
        <v>1</v>
      </c>
      <c r="D18" s="22" t="s">
        <v>58</v>
      </c>
      <c r="E18" s="20" t="s">
        <v>92</v>
      </c>
      <c r="F18" s="25" t="s">
        <v>123</v>
      </c>
      <c r="G18" s="22" t="s">
        <v>148</v>
      </c>
      <c r="H18" s="22" t="s">
        <v>181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9" t="s">
        <v>21</v>
      </c>
      <c r="C19" s="8">
        <v>1</v>
      </c>
      <c r="D19" s="21" t="s">
        <v>59</v>
      </c>
      <c r="E19" s="19" t="s">
        <v>93</v>
      </c>
      <c r="F19" s="24" t="s">
        <v>124</v>
      </c>
      <c r="G19" s="21" t="s">
        <v>149</v>
      </c>
      <c r="H19" s="21" t="s">
        <v>183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22</v>
      </c>
      <c r="C20" s="9">
        <v>1</v>
      </c>
      <c r="D20" s="22" t="s">
        <v>60</v>
      </c>
      <c r="E20" s="20" t="s">
        <v>94</v>
      </c>
      <c r="F20" s="25" t="s">
        <v>124</v>
      </c>
      <c r="G20" s="22" t="s">
        <v>150</v>
      </c>
      <c r="H20" s="22" t="s">
        <v>180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23</v>
      </c>
      <c r="C21" s="8">
        <v>1</v>
      </c>
      <c r="D21" s="21" t="s">
        <v>61</v>
      </c>
      <c r="E21" s="19" t="s">
        <v>95</v>
      </c>
      <c r="F21" s="24" t="s">
        <v>124</v>
      </c>
      <c r="G21" s="21" t="s">
        <v>151</v>
      </c>
      <c r="H21" s="21" t="s">
        <v>180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20" t="s">
        <v>24</v>
      </c>
      <c r="C22" s="9">
        <v>2</v>
      </c>
      <c r="D22" s="22" t="s">
        <v>62</v>
      </c>
      <c r="E22" s="20" t="s">
        <v>96</v>
      </c>
      <c r="F22" s="25" t="s">
        <v>127</v>
      </c>
      <c r="G22" s="22" t="s">
        <v>152</v>
      </c>
      <c r="H22" s="22" t="s">
        <v>184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9" t="s">
        <v>25</v>
      </c>
      <c r="C23" s="8">
        <v>1</v>
      </c>
      <c r="D23" s="21" t="s">
        <v>63</v>
      </c>
      <c r="E23" s="19" t="s">
        <v>97</v>
      </c>
      <c r="F23" s="24" t="s">
        <v>127</v>
      </c>
      <c r="G23" s="21" t="s">
        <v>153</v>
      </c>
      <c r="H23" s="21" t="s">
        <v>185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20" t="s">
        <v>26</v>
      </c>
      <c r="C24" s="9">
        <v>4</v>
      </c>
      <c r="D24" s="22" t="s">
        <v>64</v>
      </c>
      <c r="E24" s="20" t="s">
        <v>98</v>
      </c>
      <c r="F24" s="25" t="s">
        <v>128</v>
      </c>
      <c r="G24" s="22" t="s">
        <v>154</v>
      </c>
      <c r="H24" s="22" t="s">
        <v>154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9" t="s">
        <v>27</v>
      </c>
      <c r="C25" s="8">
        <v>1</v>
      </c>
      <c r="D25" s="21" t="s">
        <v>65</v>
      </c>
      <c r="E25" s="19" t="s">
        <v>99</v>
      </c>
      <c r="F25" s="24" t="s">
        <v>121</v>
      </c>
      <c r="G25" s="21" t="s">
        <v>155</v>
      </c>
      <c r="H25" s="21" t="s">
        <v>180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20" t="s">
        <v>28</v>
      </c>
      <c r="C26" s="9">
        <v>1</v>
      </c>
      <c r="D26" s="22" t="s">
        <v>66</v>
      </c>
      <c r="E26" s="20" t="s">
        <v>100</v>
      </c>
      <c r="F26" s="25" t="s">
        <v>129</v>
      </c>
      <c r="G26" s="22" t="s">
        <v>156</v>
      </c>
      <c r="H26" s="22" t="s">
        <v>180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9" t="s">
        <v>29</v>
      </c>
      <c r="C27" s="8">
        <v>1</v>
      </c>
      <c r="D27" s="21" t="s">
        <v>67</v>
      </c>
      <c r="E27" s="19" t="s">
        <v>101</v>
      </c>
      <c r="F27" s="24" t="s">
        <v>130</v>
      </c>
      <c r="G27" s="21" t="s">
        <v>157</v>
      </c>
      <c r="H27" s="21" t="s">
        <v>180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20" t="s">
        <v>30</v>
      </c>
      <c r="C28" s="9">
        <v>1</v>
      </c>
      <c r="D28" s="22" t="s">
        <v>68</v>
      </c>
      <c r="E28" s="20" t="s">
        <v>102</v>
      </c>
      <c r="F28" s="25" t="s">
        <v>121</v>
      </c>
      <c r="G28" s="22" t="s">
        <v>158</v>
      </c>
      <c r="H28" s="22" t="s">
        <v>186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31</v>
      </c>
      <c r="C29" s="8">
        <v>1</v>
      </c>
      <c r="D29" s="21" t="s">
        <v>69</v>
      </c>
      <c r="E29" s="19" t="s">
        <v>103</v>
      </c>
      <c r="F29" s="24" t="s">
        <v>130</v>
      </c>
      <c r="G29" s="21" t="s">
        <v>159</v>
      </c>
      <c r="H29" s="21" t="s">
        <v>180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20" t="s">
        <v>32</v>
      </c>
      <c r="C30" s="9">
        <v>1</v>
      </c>
      <c r="D30" s="22" t="s">
        <v>70</v>
      </c>
      <c r="E30" s="20" t="s">
        <v>104</v>
      </c>
      <c r="F30" s="25" t="s">
        <v>121</v>
      </c>
      <c r="G30" s="22" t="s">
        <v>160</v>
      </c>
      <c r="H30" s="22" t="s">
        <v>186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9" t="s">
        <v>33</v>
      </c>
      <c r="C31" s="8">
        <v>1</v>
      </c>
      <c r="D31" s="21" t="s">
        <v>71</v>
      </c>
      <c r="E31" s="19" t="s">
        <v>105</v>
      </c>
      <c r="F31" s="24" t="s">
        <v>129</v>
      </c>
      <c r="G31" s="21" t="s">
        <v>161</v>
      </c>
      <c r="H31" s="21" t="s">
        <v>180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20" t="s">
        <v>34</v>
      </c>
      <c r="C32" s="9">
        <v>1</v>
      </c>
      <c r="D32" s="22" t="s">
        <v>72</v>
      </c>
      <c r="E32" s="20" t="s">
        <v>106</v>
      </c>
      <c r="F32" s="25" t="s">
        <v>129</v>
      </c>
      <c r="G32" s="22" t="s">
        <v>162</v>
      </c>
      <c r="H32" s="22" t="s">
        <v>180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9" t="s">
        <v>35</v>
      </c>
      <c r="C33" s="8">
        <v>1</v>
      </c>
      <c r="D33" s="21" t="s">
        <v>73</v>
      </c>
      <c r="E33" s="19" t="s">
        <v>107</v>
      </c>
      <c r="F33" s="24" t="s">
        <v>131</v>
      </c>
      <c r="G33" s="21" t="s">
        <v>163</v>
      </c>
      <c r="H33" s="21" t="s">
        <v>180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20" t="s">
        <v>36</v>
      </c>
      <c r="C34" s="9">
        <v>1</v>
      </c>
      <c r="D34" s="22" t="s">
        <v>74</v>
      </c>
      <c r="E34" s="20" t="s">
        <v>108</v>
      </c>
      <c r="F34" s="25" t="s">
        <v>130</v>
      </c>
      <c r="G34" s="22" t="s">
        <v>164</v>
      </c>
      <c r="H34" s="22" t="s">
        <v>180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9" t="s">
        <v>37</v>
      </c>
      <c r="C35" s="8">
        <v>1</v>
      </c>
      <c r="D35" s="21" t="s">
        <v>75</v>
      </c>
      <c r="E35" s="19" t="s">
        <v>109</v>
      </c>
      <c r="F35" s="24" t="s">
        <v>121</v>
      </c>
      <c r="G35" s="21" t="s">
        <v>165</v>
      </c>
      <c r="H35" s="21" t="s">
        <v>181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20" t="s">
        <v>38</v>
      </c>
      <c r="C36" s="9">
        <v>1</v>
      </c>
      <c r="D36" s="22" t="s">
        <v>66</v>
      </c>
      <c r="E36" s="20" t="s">
        <v>110</v>
      </c>
      <c r="F36" s="25" t="s">
        <v>129</v>
      </c>
      <c r="G36" s="22" t="s">
        <v>166</v>
      </c>
      <c r="H36" s="22" t="s">
        <v>181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9" t="s">
        <v>39</v>
      </c>
      <c r="C37" s="8">
        <v>1</v>
      </c>
      <c r="D37" s="21" t="s">
        <v>76</v>
      </c>
      <c r="E37" s="19" t="s">
        <v>111</v>
      </c>
      <c r="F37" s="24" t="s">
        <v>129</v>
      </c>
      <c r="G37" s="21" t="s">
        <v>167</v>
      </c>
      <c r="H37" s="21" t="s">
        <v>181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20" t="s">
        <v>40</v>
      </c>
      <c r="C38" s="9">
        <v>1</v>
      </c>
      <c r="D38" s="22" t="s">
        <v>64</v>
      </c>
      <c r="E38" s="20" t="s">
        <v>112</v>
      </c>
      <c r="F38" s="25" t="s">
        <v>132</v>
      </c>
      <c r="G38" s="22" t="s">
        <v>168</v>
      </c>
      <c r="H38" s="22" t="s">
        <v>187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si="0"/>
        <v>33</v>
      </c>
      <c r="B39" s="19" t="s">
        <v>41</v>
      </c>
      <c r="C39" s="8">
        <v>3</v>
      </c>
      <c r="D39" s="21" t="s">
        <v>64</v>
      </c>
      <c r="E39" s="19" t="s">
        <v>113</v>
      </c>
      <c r="F39" s="24" t="s">
        <v>133</v>
      </c>
      <c r="G39" s="21" t="s">
        <v>169</v>
      </c>
      <c r="H39" s="21" t="s">
        <v>188</v>
      </c>
      <c r="I39" s="4"/>
      <c r="J39" s="4"/>
      <c r="K39" s="4"/>
      <c r="L39" s="4"/>
      <c r="M39" s="4"/>
    </row>
    <row r="40" spans="1:13" s="2" customFormat="1" ht="25.5" x14ac:dyDescent="0.2">
      <c r="A40" s="9">
        <f t="shared" si="0"/>
        <v>34</v>
      </c>
      <c r="B40" s="20" t="s">
        <v>42</v>
      </c>
      <c r="C40" s="9">
        <v>4</v>
      </c>
      <c r="D40" s="22" t="s">
        <v>64</v>
      </c>
      <c r="E40" s="20" t="s">
        <v>114</v>
      </c>
      <c r="F40" s="25" t="s">
        <v>133</v>
      </c>
      <c r="G40" s="22" t="s">
        <v>170</v>
      </c>
      <c r="H40" s="22" t="s">
        <v>189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9" t="s">
        <v>43</v>
      </c>
      <c r="C41" s="8">
        <v>1</v>
      </c>
      <c r="D41" s="21" t="s">
        <v>64</v>
      </c>
      <c r="E41" s="19" t="s">
        <v>115</v>
      </c>
      <c r="F41" s="24" t="s">
        <v>133</v>
      </c>
      <c r="G41" s="21" t="s">
        <v>171</v>
      </c>
      <c r="H41" s="21" t="s">
        <v>190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20" t="s">
        <v>44</v>
      </c>
      <c r="C42" s="9">
        <v>1</v>
      </c>
      <c r="D42" s="22" t="s">
        <v>77</v>
      </c>
      <c r="E42" s="20" t="s">
        <v>113</v>
      </c>
      <c r="F42" s="25" t="s">
        <v>133</v>
      </c>
      <c r="G42" s="22" t="s">
        <v>172</v>
      </c>
      <c r="H42" s="22" t="s">
        <v>191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9" t="s">
        <v>45</v>
      </c>
      <c r="C43" s="8">
        <v>1</v>
      </c>
      <c r="D43" s="21" t="s">
        <v>64</v>
      </c>
      <c r="E43" s="19" t="s">
        <v>116</v>
      </c>
      <c r="F43" s="24" t="s">
        <v>134</v>
      </c>
      <c r="G43" s="21" t="s">
        <v>173</v>
      </c>
      <c r="H43" s="21" t="s">
        <v>192</v>
      </c>
      <c r="I43" s="4"/>
      <c r="J43" s="4"/>
      <c r="K43" s="4"/>
      <c r="L43" s="4"/>
      <c r="M43" s="4"/>
    </row>
    <row r="44" spans="1:13" s="2" customFormat="1" ht="38.25" x14ac:dyDescent="0.2">
      <c r="A44" s="9">
        <f t="shared" si="0"/>
        <v>38</v>
      </c>
      <c r="B44" s="20" t="s">
        <v>46</v>
      </c>
      <c r="C44" s="9">
        <v>1</v>
      </c>
      <c r="D44" s="22" t="s">
        <v>64</v>
      </c>
      <c r="E44" s="20" t="s">
        <v>117</v>
      </c>
      <c r="F44" s="25" t="s">
        <v>134</v>
      </c>
      <c r="G44" s="22" t="s">
        <v>174</v>
      </c>
      <c r="H44" s="22" t="s">
        <v>193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9" t="s">
        <v>47</v>
      </c>
      <c r="C45" s="8">
        <v>0</v>
      </c>
      <c r="D45" s="21" t="s">
        <v>78</v>
      </c>
      <c r="E45" s="19" t="s">
        <v>118</v>
      </c>
      <c r="F45" s="24" t="s">
        <v>124</v>
      </c>
      <c r="G45" s="21" t="s">
        <v>175</v>
      </c>
      <c r="H45" s="21" t="s">
        <v>186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20" t="s">
        <v>48</v>
      </c>
      <c r="C46" s="9">
        <v>0</v>
      </c>
      <c r="D46" s="22" t="s">
        <v>79</v>
      </c>
      <c r="E46" s="20" t="s">
        <v>119</v>
      </c>
      <c r="F46" s="25" t="s">
        <v>135</v>
      </c>
      <c r="G46" s="22" t="s">
        <v>176</v>
      </c>
      <c r="H46" s="22" t="s">
        <v>194</v>
      </c>
      <c r="I46" s="4"/>
      <c r="J46" s="4"/>
      <c r="K46" s="4"/>
      <c r="L46" s="4"/>
      <c r="M46" s="4"/>
    </row>
    <row r="47" spans="1:13" s="2" customFormat="1" x14ac:dyDescent="0.2">
      <c r="A47" s="8">
        <f t="shared" si="0"/>
        <v>41</v>
      </c>
      <c r="B47" s="19" t="s">
        <v>49</v>
      </c>
      <c r="C47" s="8">
        <v>0</v>
      </c>
      <c r="D47" s="21" t="s">
        <v>73</v>
      </c>
      <c r="E47" s="19" t="s">
        <v>107</v>
      </c>
      <c r="F47" s="24" t="s">
        <v>131</v>
      </c>
      <c r="G47" s="21" t="s">
        <v>163</v>
      </c>
      <c r="H47" s="21" t="s">
        <v>180</v>
      </c>
      <c r="I47" s="4"/>
      <c r="J47" s="4"/>
      <c r="K47" s="4"/>
      <c r="L47" s="4"/>
      <c r="M47" s="4"/>
    </row>
    <row r="48" spans="1:13" ht="16.5" customHeight="1" x14ac:dyDescent="0.2">
      <c r="B48" s="11"/>
      <c r="C48" s="7"/>
      <c r="E48" s="6"/>
      <c r="F48" s="7"/>
    </row>
  </sheetData>
  <phoneticPr fontId="0" type="noConversion"/>
  <conditionalFormatting sqref="F7:F8">
    <cfRule type="containsText" dxfId="39" priority="40" stopIfTrue="1" operator="containsText" text=", ">
      <formula>NOT(ISERROR(SEARCH(", ",F7)))</formula>
    </cfRule>
  </conditionalFormatting>
  <conditionalFormatting sqref="F9">
    <cfRule type="containsText" dxfId="38" priority="39" stopIfTrue="1" operator="containsText" text=", ">
      <formula>NOT(ISERROR(SEARCH(", ",F9)))</formula>
    </cfRule>
  </conditionalFormatting>
  <conditionalFormatting sqref="F10">
    <cfRule type="containsText" dxfId="37" priority="38" stopIfTrue="1" operator="containsText" text=", ">
      <formula>NOT(ISERROR(SEARCH(", ",F10)))</formula>
    </cfRule>
  </conditionalFormatting>
  <conditionalFormatting sqref="F11">
    <cfRule type="containsText" dxfId="36" priority="37" stopIfTrue="1" operator="containsText" text=", ">
      <formula>NOT(ISERROR(SEARCH(", ",F11)))</formula>
    </cfRule>
  </conditionalFormatting>
  <conditionalFormatting sqref="F12">
    <cfRule type="containsText" dxfId="35" priority="36" stopIfTrue="1" operator="containsText" text=", ">
      <formula>NOT(ISERROR(SEARCH(", ",F12)))</formula>
    </cfRule>
  </conditionalFormatting>
  <conditionalFormatting sqref="F13">
    <cfRule type="containsText" dxfId="34" priority="35" stopIfTrue="1" operator="containsText" text=", ">
      <formula>NOT(ISERROR(SEARCH(", ",F13)))</formula>
    </cfRule>
  </conditionalFormatting>
  <conditionalFormatting sqref="F14">
    <cfRule type="containsText" dxfId="33" priority="34" stopIfTrue="1" operator="containsText" text=", ">
      <formula>NOT(ISERROR(SEARCH(", ",F14)))</formula>
    </cfRule>
  </conditionalFormatting>
  <conditionalFormatting sqref="F15">
    <cfRule type="containsText" dxfId="32" priority="33" stopIfTrue="1" operator="containsText" text=", ">
      <formula>NOT(ISERROR(SEARCH(", ",F15)))</formula>
    </cfRule>
  </conditionalFormatting>
  <conditionalFormatting sqref="F16">
    <cfRule type="containsText" dxfId="31" priority="32" stopIfTrue="1" operator="containsText" text=", ">
      <formula>NOT(ISERROR(SEARCH(", ",F16)))</formula>
    </cfRule>
  </conditionalFormatting>
  <conditionalFormatting sqref="F17">
    <cfRule type="containsText" dxfId="30" priority="31" stopIfTrue="1" operator="containsText" text=", ">
      <formula>NOT(ISERROR(SEARCH(", ",F17)))</formula>
    </cfRule>
  </conditionalFormatting>
  <conditionalFormatting sqref="F18">
    <cfRule type="containsText" dxfId="29" priority="30" stopIfTrue="1" operator="containsText" text=", ">
      <formula>NOT(ISERROR(SEARCH(", ",F18)))</formula>
    </cfRule>
  </conditionalFormatting>
  <conditionalFormatting sqref="F19">
    <cfRule type="containsText" dxfId="28" priority="29" stopIfTrue="1" operator="containsText" text=", ">
      <formula>NOT(ISERROR(SEARCH(", ",F19)))</formula>
    </cfRule>
  </conditionalFormatting>
  <conditionalFormatting sqref="F20">
    <cfRule type="containsText" dxfId="27" priority="28" stopIfTrue="1" operator="containsText" text=", ">
      <formula>NOT(ISERROR(SEARCH(", ",F20)))</formula>
    </cfRule>
  </conditionalFormatting>
  <conditionalFormatting sqref="F21">
    <cfRule type="containsText" dxfId="26" priority="27" stopIfTrue="1" operator="containsText" text=", ">
      <formula>NOT(ISERROR(SEARCH(", ",F21)))</formula>
    </cfRule>
  </conditionalFormatting>
  <conditionalFormatting sqref="F22">
    <cfRule type="containsText" dxfId="25" priority="26" stopIfTrue="1" operator="containsText" text=", ">
      <formula>NOT(ISERROR(SEARCH(", ",F22)))</formula>
    </cfRule>
  </conditionalFormatting>
  <conditionalFormatting sqref="F23">
    <cfRule type="containsText" dxfId="24" priority="25" stopIfTrue="1" operator="containsText" text=", ">
      <formula>NOT(ISERROR(SEARCH(", ",F23)))</formula>
    </cfRule>
  </conditionalFormatting>
  <conditionalFormatting sqref="F24">
    <cfRule type="containsText" dxfId="23" priority="24" stopIfTrue="1" operator="containsText" text=", ">
      <formula>NOT(ISERROR(SEARCH(", ",F24)))</formula>
    </cfRule>
  </conditionalFormatting>
  <conditionalFormatting sqref="F25">
    <cfRule type="containsText" dxfId="22" priority="23" stopIfTrue="1" operator="containsText" text=", ">
      <formula>NOT(ISERROR(SEARCH(", ",F25)))</formula>
    </cfRule>
  </conditionalFormatting>
  <conditionalFormatting sqref="F26">
    <cfRule type="containsText" dxfId="21" priority="22" stopIfTrue="1" operator="containsText" text=", ">
      <formula>NOT(ISERROR(SEARCH(", ",F26)))</formula>
    </cfRule>
  </conditionalFormatting>
  <conditionalFormatting sqref="F27">
    <cfRule type="containsText" dxfId="20" priority="21" stopIfTrue="1" operator="containsText" text=", ">
      <formula>NOT(ISERROR(SEARCH(", ",F27)))</formula>
    </cfRule>
  </conditionalFormatting>
  <conditionalFormatting sqref="F28">
    <cfRule type="containsText" dxfId="19" priority="20" stopIfTrue="1" operator="containsText" text=", ">
      <formula>NOT(ISERROR(SEARCH(", ",F28)))</formula>
    </cfRule>
  </conditionalFormatting>
  <conditionalFormatting sqref="F29">
    <cfRule type="containsText" dxfId="18" priority="19" stopIfTrue="1" operator="containsText" text=", ">
      <formula>NOT(ISERROR(SEARCH(", ",F29)))</formula>
    </cfRule>
  </conditionalFormatting>
  <conditionalFormatting sqref="F30">
    <cfRule type="containsText" dxfId="17" priority="18" stopIfTrue="1" operator="containsText" text=", ">
      <formula>NOT(ISERROR(SEARCH(", ",F30)))</formula>
    </cfRule>
  </conditionalFormatting>
  <conditionalFormatting sqref="F31">
    <cfRule type="containsText" dxfId="16" priority="17" stopIfTrue="1" operator="containsText" text=", ">
      <formula>NOT(ISERROR(SEARCH(", ",F31)))</formula>
    </cfRule>
  </conditionalFormatting>
  <conditionalFormatting sqref="F32">
    <cfRule type="containsText" dxfId="15" priority="16" stopIfTrue="1" operator="containsText" text=", ">
      <formula>NOT(ISERROR(SEARCH(", ",F32)))</formula>
    </cfRule>
  </conditionalFormatting>
  <conditionalFormatting sqref="F33">
    <cfRule type="containsText" dxfId="14" priority="15" stopIfTrue="1" operator="containsText" text=", ">
      <formula>NOT(ISERROR(SEARCH(", ",F33)))</formula>
    </cfRule>
  </conditionalFormatting>
  <conditionalFormatting sqref="F34">
    <cfRule type="containsText" dxfId="13" priority="14" stopIfTrue="1" operator="containsText" text=", ">
      <formula>NOT(ISERROR(SEARCH(", ",F34)))</formula>
    </cfRule>
  </conditionalFormatting>
  <conditionalFormatting sqref="F35">
    <cfRule type="containsText" dxfId="12" priority="13" stopIfTrue="1" operator="containsText" text=", ">
      <formula>NOT(ISERROR(SEARCH(", ",F35)))</formula>
    </cfRule>
  </conditionalFormatting>
  <conditionalFormatting sqref="F36">
    <cfRule type="containsText" dxfId="11" priority="12" stopIfTrue="1" operator="containsText" text=", ">
      <formula>NOT(ISERROR(SEARCH(", ",F36)))</formula>
    </cfRule>
  </conditionalFormatting>
  <conditionalFormatting sqref="F37">
    <cfRule type="containsText" dxfId="10" priority="11" stopIfTrue="1" operator="containsText" text=", ">
      <formula>NOT(ISERROR(SEARCH(", ",F37)))</formula>
    </cfRule>
  </conditionalFormatting>
  <conditionalFormatting sqref="F38">
    <cfRule type="containsText" dxfId="9" priority="10" stopIfTrue="1" operator="containsText" text=", ">
      <formula>NOT(ISERROR(SEARCH(", ",F38)))</formula>
    </cfRule>
  </conditionalFormatting>
  <conditionalFormatting sqref="F39">
    <cfRule type="containsText" dxfId="8" priority="9" stopIfTrue="1" operator="containsText" text=", ">
      <formula>NOT(ISERROR(SEARCH(", ",F39)))</formula>
    </cfRule>
  </conditionalFormatting>
  <conditionalFormatting sqref="F40">
    <cfRule type="containsText" dxfId="7" priority="8" stopIfTrue="1" operator="containsText" text=", ">
      <formula>NOT(ISERROR(SEARCH(", ",F40)))</formula>
    </cfRule>
  </conditionalFormatting>
  <conditionalFormatting sqref="F41">
    <cfRule type="containsText" dxfId="6" priority="7" stopIfTrue="1" operator="containsText" text=", ">
      <formula>NOT(ISERROR(SEARCH(", ",F41)))</formula>
    </cfRule>
  </conditionalFormatting>
  <conditionalFormatting sqref="F42">
    <cfRule type="containsText" dxfId="5" priority="6" stopIfTrue="1" operator="containsText" text=", ">
      <formula>NOT(ISERROR(SEARCH(", ",F42)))</formula>
    </cfRule>
  </conditionalFormatting>
  <conditionalFormatting sqref="F43">
    <cfRule type="containsText" dxfId="4" priority="5" stopIfTrue="1" operator="containsText" text=", ">
      <formula>NOT(ISERROR(SEARCH(", ",F43)))</formula>
    </cfRule>
  </conditionalFormatting>
  <conditionalFormatting sqref="F44">
    <cfRule type="containsText" dxfId="3" priority="4" stopIfTrue="1" operator="containsText" text=", ">
      <formula>NOT(ISERROR(SEARCH(", ",F44)))</formula>
    </cfRule>
  </conditionalFormatting>
  <conditionalFormatting sqref="F45">
    <cfRule type="containsText" dxfId="2" priority="3" stopIfTrue="1" operator="containsText" text=", ">
      <formula>NOT(ISERROR(SEARCH(", ",F45)))</formula>
    </cfRule>
  </conditionalFormatting>
  <conditionalFormatting sqref="F46">
    <cfRule type="containsText" dxfId="1" priority="2" stopIfTrue="1" operator="containsText" text=", ">
      <formula>NOT(ISERROR(SEARCH(", ",F46)))</formula>
    </cfRule>
  </conditionalFormatting>
  <conditionalFormatting sqref="F47">
    <cfRule type="containsText" dxfId="0" priority="1" stopIfTrue="1" operator="containsText" text=", ">
      <formula>NOT(ISERROR(SEARCH(", ",F47)))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Kaczmarek, Reed</dc:creator>
  <cp:lastModifiedBy>Kaczmarek, Reed</cp:lastModifiedBy>
  <cp:lastPrinted>2008-09-09T17:29:39Z</cp:lastPrinted>
  <dcterms:created xsi:type="dcterms:W3CDTF">2000-10-27T00:30:29Z</dcterms:created>
  <dcterms:modified xsi:type="dcterms:W3CDTF">2016-12-12T15:22:57Z</dcterms:modified>
</cp:coreProperties>
</file>